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553"/>
  </bookViews>
  <sheets>
    <sheet name="Таблица №3 " sheetId="1" r:id="rId1"/>
  </sheets>
  <definedNames>
    <definedName name="_xlnm.Print_Titles" localSheetId="0">'Таблица №3 '!$4:$5</definedName>
    <definedName name="_xlnm.Print_Area" localSheetId="0">'Таблица №3 '!$A$1:$G$48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38" i="1"/>
  <c r="C38" i="1"/>
  <c r="F27" i="1" l="1"/>
  <c r="D27" i="1"/>
  <c r="C27" i="1"/>
  <c r="F22" i="1"/>
  <c r="F20" i="1" s="1"/>
  <c r="D22" i="1"/>
  <c r="D20" i="1" s="1"/>
  <c r="C22" i="1"/>
  <c r="F16" i="1"/>
  <c r="D16" i="1"/>
  <c r="C16" i="1"/>
  <c r="F11" i="1"/>
  <c r="D11" i="1"/>
  <c r="C11" i="1"/>
  <c r="G31" i="1"/>
  <c r="G47" i="1"/>
  <c r="G46" i="1"/>
  <c r="E12" i="1"/>
  <c r="E14" i="1"/>
  <c r="E15" i="1"/>
  <c r="E17" i="1"/>
  <c r="E18" i="1"/>
  <c r="E23" i="1"/>
  <c r="E24" i="1"/>
  <c r="E25" i="1"/>
  <c r="E26" i="1"/>
  <c r="F7" i="1"/>
  <c r="D7" i="1"/>
  <c r="C7" i="1"/>
  <c r="E22" i="1" l="1"/>
  <c r="C20" i="1"/>
  <c r="G45" i="1"/>
  <c r="F39" i="1" l="1"/>
  <c r="F38" i="1" s="1"/>
  <c r="F32" i="1"/>
  <c r="F29" i="1"/>
  <c r="F9" i="1"/>
  <c r="F48" i="1" l="1"/>
  <c r="G20" i="1" l="1"/>
  <c r="G43" i="1"/>
  <c r="G42" i="1"/>
  <c r="G41" i="1"/>
  <c r="G40" i="1"/>
  <c r="G37" i="1"/>
  <c r="G36" i="1"/>
  <c r="G35" i="1"/>
  <c r="G34" i="1"/>
  <c r="G33" i="1"/>
  <c r="G30" i="1"/>
  <c r="G28" i="1"/>
  <c r="G26" i="1"/>
  <c r="G25" i="1"/>
  <c r="G24" i="1"/>
  <c r="G23" i="1"/>
  <c r="G21" i="1"/>
  <c r="G19" i="1"/>
  <c r="G18" i="1"/>
  <c r="G17" i="1"/>
  <c r="G15" i="1"/>
  <c r="G14" i="1"/>
  <c r="G12" i="1"/>
  <c r="G10" i="1"/>
  <c r="G8" i="1"/>
  <c r="E36" i="1" l="1"/>
  <c r="G7" i="1" l="1"/>
  <c r="E37" i="1" l="1"/>
  <c r="E31" i="1"/>
  <c r="E45" i="1" l="1"/>
  <c r="G22" i="1" l="1"/>
  <c r="C9" i="1"/>
  <c r="C29" i="1"/>
  <c r="C32" i="1"/>
  <c r="C39" i="1"/>
  <c r="C6" i="1" l="1"/>
  <c r="D32" i="1"/>
  <c r="G32" i="1" s="1"/>
  <c r="C48" i="1" l="1"/>
  <c r="E34" i="1"/>
  <c r="E35" i="1"/>
  <c r="D39" i="1" l="1"/>
  <c r="G39" i="1" l="1"/>
  <c r="G38" i="1"/>
  <c r="G16" i="1"/>
  <c r="G11" i="1"/>
  <c r="E43" i="1" l="1"/>
  <c r="E42" i="1"/>
  <c r="E41" i="1"/>
  <c r="E33" i="1"/>
  <c r="E30" i="1"/>
  <c r="D29" i="1"/>
  <c r="G29" i="1" s="1"/>
  <c r="E28" i="1"/>
  <c r="E19" i="1"/>
  <c r="E10" i="1"/>
  <c r="D9" i="1"/>
  <c r="D6" i="1" s="1"/>
  <c r="E8" i="1"/>
  <c r="G27" i="1" l="1"/>
  <c r="G9" i="1"/>
  <c r="E27" i="1"/>
  <c r="E32" i="1"/>
  <c r="E39" i="1"/>
  <c r="E16" i="1"/>
  <c r="E11" i="1"/>
  <c r="E9" i="1"/>
  <c r="E7" i="1"/>
  <c r="E29" i="1"/>
  <c r="E38" i="1"/>
  <c r="G6" i="1" l="1"/>
  <c r="E6" i="1"/>
  <c r="E20" i="1"/>
  <c r="D48" i="1"/>
  <c r="G48" i="1" s="1"/>
  <c r="E48" i="1" l="1"/>
</calcChain>
</file>

<file path=xl/sharedStrings.xml><?xml version="1.0" encoding="utf-8"?>
<sst xmlns="http://schemas.openxmlformats.org/spreadsheetml/2006/main" count="102" uniqueCount="95">
  <si>
    <t>(тыс. рублей)</t>
  </si>
  <si>
    <t>Код бюджетной классификации</t>
  </si>
  <si>
    <t>Наименование показателей</t>
  </si>
  <si>
    <t>Темп роста к соответствующему периоду прошлого года, %</t>
  </si>
  <si>
    <t>1 00 00000 00 0000 000</t>
  </si>
  <si>
    <t xml:space="preserve"> НАЛОГОВЫЕ ДОХОДЫ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</si>
  <si>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</si>
  <si>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</si>
  <si>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</si>
  <si>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</si>
  <si>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</si>
  <si>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</si>
  <si>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</si>
  <si>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</si>
  <si>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</si>
  <si>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</si>
  <si>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</si>
  <si>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</si>
  <si>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-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</si>
  <si>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</si>
  <si>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</si>
  <si>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</si>
  <si>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</si>
  <si>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</si>
  <si>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</si>
  <si>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</si>
  <si>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</si>
  <si>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</si>
  <si>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</si>
  <si>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</si>
  <si>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</si>
  <si>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</si>
  <si>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</si>
  <si>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</si>
  <si>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</si>
  <si>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</si>
  <si>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</si>
  <si>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</si>
  <si>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</si>
  <si>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</si>
  <si>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</si>
  <si>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</si>
  <si>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</si>
  <si>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 xml:space="preserve"> 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</si>
  <si>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</si>
  <si>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</si>
  <si>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</si>
  <si>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</si>
  <si>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</si>
  <si>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</si>
  <si>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</si>
  <si>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</si>
  <si>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</si>
  <si>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</si>
  <si>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</si>
  <si>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</si>
  <si>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</si>
  <si>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</si>
  <si>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</si>
  <si>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субъектов Российской Федерации и муниципальных образований</t>
  </si>
  <si>
    <t>2 02 20000 00 0000 150</t>
  </si>
  <si>
    <t>Субсидии бюджетам бюджетной системы  Российской Федерации (межбюджетные субсидии)</t>
  </si>
  <si>
    <t>2 02 30000 00 0000 150</t>
  </si>
  <si>
    <t xml:space="preserve">Субвенции бюджетам субъектов Российской Федерации и муниципальных образований </t>
  </si>
  <si>
    <t>2 02 40000 00 0000 150</t>
  </si>
  <si>
    <t>Иные межбюджетные трансферты</t>
  </si>
  <si>
    <t>2 07 00000 00 0000 000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</si>
  <si>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</si>
  <si>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</si>
  <si>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</si>
  <si>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</si>
  <si>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</si>
  <si>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</si>
  <si>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</si>
  <si>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 xml:space="preserve"> 1 05 03000 01 0000 110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</si>
  <si>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</si>
  <si>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</si>
  <si>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</si>
  <si>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</si>
  <si>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Земельный налог</t>
  </si>
  <si>
    <t xml:space="preserve"> 1 06 06000 00 0000 110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</si>
  <si>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</si>
  <si>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</si>
  <si>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</si>
  <si>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</si>
  <si>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2 18 00000 00 0000 150</t>
  </si>
  <si>
    <t>2 19 00000 00 0000 150</t>
  </si>
  <si>
    <t>БЕЗВОЗМЕЗДНЫЕ ПОСТУПЛЕНИЯ ОТ ДРУГИХ БЮДЖЕТОВ БЮДЖЕТНОЙ СИСТЕМЫ РОССИЙСКОЙ ФЕДЕРАЦИИ</t>
  </si>
  <si>
    <t xml:space="preserve">Утвержденные бюджетные назначения на 2022 год </t>
  </si>
  <si>
    <t>Сведения об исполнении доходов  бюджета Алексеевского городского округа  за  2022 год в сравнении с соответствующим периодом прошлого года</t>
  </si>
  <si>
    <t>Фактически исполнено по состоянию на 01.01.2023 г.</t>
  </si>
  <si>
    <t>% исполнение годового плана по состоянию на 01.01.2023 г.</t>
  </si>
  <si>
    <t>Фактически исполнено по состоянию на 01.01.2022 г.</t>
  </si>
  <si>
    <t>2 04 00000 00 0000 000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</si>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</sst>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66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3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>
      <alignment horizontal="center" vertical="center" wrapText="1"/>
    </xf>
    <xf numFmtId="0" fontId="9" fillId="0" borderId="0" xfId="2" applyFont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/>
    <xf numFmtId="0" fontId="11" fillId="0" borderId="6" xfId="3" applyNumberFormat="1" applyFont="1" applyFill="1" applyBorder="1" applyAlignment="1">
      <alignment horizontal="left" vertical="center" wrapText="1" readingOrder="1"/>
    </xf>
    <xf numFmtId="0" fontId="12" fillId="0" borderId="6" xfId="3" applyNumberFormat="1" applyFont="1" applyFill="1" applyBorder="1" applyAlignment="1">
      <alignment horizontal="left" vertical="center" wrapText="1" readingOrder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left" vertical="center" wrapText="1" readingOrder="1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1" fillId="4" borderId="7" xfId="3" applyNumberFormat="1" applyFont="1" applyFill="1" applyBorder="1" applyAlignment="1">
      <alignment horizontal="center" vertical="center" wrapText="1"/>
    </xf>
    <xf numFmtId="0" fontId="11" fillId="4" borderId="8" xfId="3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</cellXfs>
  <cellStyles count="4">
    <cellStyle name="Normal" xfId="3"/>
    <cellStyle name="Обычный" xfId="0" builtinId="0"/>
    <cellStyle name="Обычный_Исполнение 9 месяцев доходы" xfId="2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3"/>
  <sheetViews>
    <sheetView tabSelected="1" view="pageBreakPreview" zoomScaleNormal="90" zoomScaleSheetLayoutView="100" workbookViewId="0">
      <pane xSplit="2" ySplit="4" topLeftCell="C5" activePane="bottomRight" state="frozen"/>
      <selection activeCell="J11" sqref="J11"/>
      <selection pane="topRight" activeCell="J11" sqref="J11"/>
      <selection pane="bottomLeft" activeCell="J11" sqref="J11"/>
      <selection pane="bottomRight" activeCell="F6" sqref="F6"/>
    </sheetView>
  </sheetViews>
  <sheetFormatPr defaultColWidth="9.140625" defaultRowHeight="16.5" x14ac:dyDescent="0.2"/>
  <cols>
    <col min="1" max="1" width="24.5703125" style="1" customWidth="1"/>
    <col min="2" max="2" width="60.5703125" style="1" customWidth="1"/>
    <col min="3" max="3" width="18" style="2" customWidth="1"/>
    <col min="4" max="4" width="17" style="2" customWidth="1"/>
    <col min="5" max="5" width="19" style="1" customWidth="1"/>
    <col min="6" max="6" width="16.42578125" style="2" customWidth="1"/>
    <col min="7" max="7" width="20.7109375" style="1" customWidth="1"/>
    <col min="8" max="8" width="11.7109375" style="1" bestFit="1" customWidth="1"/>
    <col min="9" max="9" width="9.5703125" style="1" bestFit="1" customWidth="1"/>
    <col min="10" max="10" width="16.7109375" style="1" customWidth="1"/>
    <col min="11" max="16384" width="9.140625" style="1"/>
  </cols>
  <sheetData>
    <row r="1" spans="1:9" ht="18" customHeight="1" x14ac:dyDescent="0.2"/>
    <row r="2" spans="1:9" ht="42.75" customHeight="1" x14ac:dyDescent="0.2">
      <c r="A2" s="61" t="s">
        <v>89</v>
      </c>
      <c r="B2" s="61"/>
      <c r="C2" s="61"/>
      <c r="D2" s="61"/>
      <c r="E2" s="61"/>
      <c r="F2" s="61"/>
      <c r="G2" s="61"/>
    </row>
    <row r="3" spans="1:9" ht="19.5" customHeight="1" x14ac:dyDescent="0.2">
      <c r="G3" s="4" t="s">
        <v>0</v>
      </c>
    </row>
    <row r="4" spans="1:9" ht="93" customHeight="1" x14ac:dyDescent="0.2">
      <c r="A4" s="5" t="s">
        <v>1</v>
      </c>
      <c r="B4" s="6" t="s">
        <v>2</v>
      </c>
      <c r="C4" s="50" t="s">
        <v>88</v>
      </c>
      <c r="D4" s="50" t="s">
        <v>90</v>
      </c>
      <c r="E4" s="7" t="s">
        <v>91</v>
      </c>
      <c r="F4" s="50" t="s">
        <v>92</v>
      </c>
      <c r="G4" s="7" t="s">
        <v>3</v>
      </c>
    </row>
    <row r="5" spans="1:9" ht="18.75" customHeight="1" x14ac:dyDescent="0.2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9" ht="24" customHeight="1" x14ac:dyDescent="0.2">
      <c r="A6" s="11" t="s">
        <v>4</v>
      </c>
      <c r="B6" s="12" t="s">
        <v>5</v>
      </c>
      <c r="C6" s="14">
        <f>C7+C9+C11+C16+C19+C20+C27+C29+C32+C36+C37</f>
        <v>924853</v>
      </c>
      <c r="D6" s="14">
        <f>D7+D9+D11+D16+D19+D20+D27+D29+D32+D36+D37</f>
        <v>981120.59999999974</v>
      </c>
      <c r="E6" s="13">
        <f>D6/C6*100</f>
        <v>106.08395063864199</v>
      </c>
      <c r="F6" s="14">
        <f>F7+F9+F11+F16+F19+F20+F27+F29+F32+F36+F37</f>
        <v>847616.10000000009</v>
      </c>
      <c r="G6" s="13">
        <f>D6/F6*100</f>
        <v>115.75058567198046</v>
      </c>
    </row>
    <row r="7" spans="1:9" ht="24.75" customHeight="1" x14ac:dyDescent="0.2">
      <c r="A7" s="11" t="s">
        <v>6</v>
      </c>
      <c r="B7" s="12" t="s">
        <v>7</v>
      </c>
      <c r="C7" s="15">
        <f>C8</f>
        <v>686284</v>
      </c>
      <c r="D7" s="15">
        <f>D8</f>
        <v>723036.7</v>
      </c>
      <c r="E7" s="58">
        <f t="shared" ref="E7:E45" si="0">D7/C7*100</f>
        <v>105.35531937215497</v>
      </c>
      <c r="F7" s="15">
        <f>F8</f>
        <v>614380.19999999995</v>
      </c>
      <c r="G7" s="13">
        <f t="shared" ref="G7:G48" si="1">D7/F7*100</f>
        <v>117.68554715793249</v>
      </c>
      <c r="H7" s="16"/>
      <c r="I7" s="16"/>
    </row>
    <row r="8" spans="1:9" ht="20.100000000000001" customHeight="1" x14ac:dyDescent="0.2">
      <c r="A8" s="8" t="s">
        <v>8</v>
      </c>
      <c r="B8" s="19" t="s">
        <v>9</v>
      </c>
      <c r="C8" s="17">
        <v>686284</v>
      </c>
      <c r="D8" s="17">
        <v>723036.7</v>
      </c>
      <c r="E8" s="57">
        <f t="shared" si="0"/>
        <v>105.35531937215497</v>
      </c>
      <c r="F8" s="17">
        <v>614380.19999999995</v>
      </c>
      <c r="G8" s="18">
        <f t="shared" si="1"/>
        <v>117.68554715793249</v>
      </c>
    </row>
    <row r="9" spans="1:9" ht="50.25" customHeight="1" x14ac:dyDescent="0.2">
      <c r="A9" s="11" t="s">
        <v>10</v>
      </c>
      <c r="B9" s="20" t="s">
        <v>11</v>
      </c>
      <c r="C9" s="15">
        <f>C10</f>
        <v>32671</v>
      </c>
      <c r="D9" s="15">
        <f>D10</f>
        <v>37694.800000000003</v>
      </c>
      <c r="E9" s="58">
        <f t="shared" si="0"/>
        <v>115.37693979370086</v>
      </c>
      <c r="F9" s="15">
        <f>F10</f>
        <v>32006.799999999999</v>
      </c>
      <c r="G9" s="13">
        <f t="shared" si="1"/>
        <v>117.77122361498182</v>
      </c>
    </row>
    <row r="10" spans="1:9" ht="36.75" customHeight="1" x14ac:dyDescent="0.2">
      <c r="A10" s="8" t="s">
        <v>12</v>
      </c>
      <c r="B10" s="21" t="s">
        <v>13</v>
      </c>
      <c r="C10" s="17">
        <v>32671</v>
      </c>
      <c r="D10" s="17">
        <v>37694.800000000003</v>
      </c>
      <c r="E10" s="57">
        <f t="shared" si="0"/>
        <v>115.37693979370086</v>
      </c>
      <c r="F10" s="17">
        <v>32006.799999999999</v>
      </c>
      <c r="G10" s="18">
        <f t="shared" si="1"/>
        <v>117.77122361498182</v>
      </c>
    </row>
    <row r="11" spans="1:9" ht="25.5" customHeight="1" x14ac:dyDescent="0.2">
      <c r="A11" s="11" t="s">
        <v>14</v>
      </c>
      <c r="B11" s="22" t="s">
        <v>15</v>
      </c>
      <c r="C11" s="15">
        <f>C12+C13+C14+C15</f>
        <v>31536</v>
      </c>
      <c r="D11" s="15">
        <f>D12+D13+D14+D15</f>
        <v>33450.199999999997</v>
      </c>
      <c r="E11" s="58">
        <f t="shared" si="0"/>
        <v>106.06988838153222</v>
      </c>
      <c r="F11" s="15">
        <f>F12+F13+F14+F15</f>
        <v>30613.5</v>
      </c>
      <c r="G11" s="13">
        <f t="shared" si="1"/>
        <v>109.26617342022308</v>
      </c>
    </row>
    <row r="12" spans="1:9" ht="34.5" customHeight="1" x14ac:dyDescent="0.2">
      <c r="A12" s="8" t="s">
        <v>16</v>
      </c>
      <c r="B12" s="23" t="s">
        <v>17</v>
      </c>
      <c r="C12" s="17">
        <v>9085</v>
      </c>
      <c r="D12" s="17">
        <v>9879.2000000000007</v>
      </c>
      <c r="E12" s="57">
        <f t="shared" si="0"/>
        <v>108.74188222344526</v>
      </c>
      <c r="F12" s="17">
        <v>0</v>
      </c>
      <c r="G12" s="18" t="e">
        <f t="shared" si="1"/>
        <v>#DIV/0!</v>
      </c>
    </row>
    <row r="13" spans="1:9" s="3" customFormat="1" ht="34.5" customHeight="1" x14ac:dyDescent="0.2">
      <c r="A13" s="8" t="s">
        <v>72</v>
      </c>
      <c r="B13" s="23" t="s">
        <v>71</v>
      </c>
      <c r="C13" s="17">
        <v>70</v>
      </c>
      <c r="D13" s="17">
        <v>143.4</v>
      </c>
      <c r="E13" s="57" t="s">
        <v>18</v>
      </c>
      <c r="F13" s="17">
        <v>7000.2</v>
      </c>
      <c r="G13" s="18" t="s">
        <v>18</v>
      </c>
    </row>
    <row r="14" spans="1:9" s="3" customFormat="1" ht="26.25" customHeight="1" x14ac:dyDescent="0.2">
      <c r="A14" s="8" t="s">
        <v>74</v>
      </c>
      <c r="B14" s="23" t="s">
        <v>73</v>
      </c>
      <c r="C14" s="17">
        <v>3765</v>
      </c>
      <c r="D14" s="17">
        <v>4006</v>
      </c>
      <c r="E14" s="57">
        <f>D14/C14*100</f>
        <v>106.40106241699867</v>
      </c>
      <c r="F14" s="17">
        <v>4134.2</v>
      </c>
      <c r="G14" s="18">
        <f t="shared" si="1"/>
        <v>96.899037298630944</v>
      </c>
    </row>
    <row r="15" spans="1:9" s="3" customFormat="1" ht="29.25" customHeight="1" x14ac:dyDescent="0.2">
      <c r="A15" s="8" t="s">
        <v>75</v>
      </c>
      <c r="B15" s="23" t="s">
        <v>76</v>
      </c>
      <c r="C15" s="17">
        <v>18616</v>
      </c>
      <c r="D15" s="17">
        <v>19421.599999999999</v>
      </c>
      <c r="E15" s="57">
        <f t="shared" si="0"/>
        <v>104.32746024924795</v>
      </c>
      <c r="F15" s="17">
        <v>19479.099999999999</v>
      </c>
      <c r="G15" s="18">
        <f t="shared" si="1"/>
        <v>99.704811823954913</v>
      </c>
    </row>
    <row r="16" spans="1:9" ht="21.75" customHeight="1" x14ac:dyDescent="0.2">
      <c r="A16" s="11" t="s">
        <v>19</v>
      </c>
      <c r="B16" s="24" t="s">
        <v>20</v>
      </c>
      <c r="C16" s="15">
        <f>C17+C18</f>
        <v>108122</v>
      </c>
      <c r="D16" s="15">
        <f>D17+D18</f>
        <v>113907.7</v>
      </c>
      <c r="E16" s="58">
        <f t="shared" si="0"/>
        <v>105.3510848855922</v>
      </c>
      <c r="F16" s="15">
        <f>F17+F18</f>
        <v>106452</v>
      </c>
      <c r="G16" s="13">
        <f t="shared" si="1"/>
        <v>107.00381392552512</v>
      </c>
    </row>
    <row r="17" spans="1:10" s="3" customFormat="1" ht="21.75" customHeight="1" x14ac:dyDescent="0.2">
      <c r="A17" s="8" t="s">
        <v>77</v>
      </c>
      <c r="B17" s="25" t="s">
        <v>78</v>
      </c>
      <c r="C17" s="17">
        <v>35855</v>
      </c>
      <c r="D17" s="17">
        <v>40234.300000000003</v>
      </c>
      <c r="E17" s="57">
        <f t="shared" si="0"/>
        <v>112.21391716636452</v>
      </c>
      <c r="F17" s="17">
        <v>28843.3</v>
      </c>
      <c r="G17" s="18">
        <f t="shared" si="1"/>
        <v>139.49270714516024</v>
      </c>
    </row>
    <row r="18" spans="1:10" s="3" customFormat="1" ht="20.100000000000001" customHeight="1" x14ac:dyDescent="0.2">
      <c r="A18" s="8" t="s">
        <v>80</v>
      </c>
      <c r="B18" s="25" t="s">
        <v>79</v>
      </c>
      <c r="C18" s="17">
        <v>72267</v>
      </c>
      <c r="D18" s="17">
        <v>73673.399999999994</v>
      </c>
      <c r="E18" s="57">
        <f t="shared" si="0"/>
        <v>101.94611648470256</v>
      </c>
      <c r="F18" s="17">
        <v>77608.7</v>
      </c>
      <c r="G18" s="18">
        <f t="shared" si="1"/>
        <v>94.929305606201368</v>
      </c>
    </row>
    <row r="19" spans="1:10" ht="33.6" customHeight="1" x14ac:dyDescent="0.2">
      <c r="A19" s="11" t="s">
        <v>21</v>
      </c>
      <c r="B19" s="26" t="s">
        <v>22</v>
      </c>
      <c r="C19" s="15">
        <v>4882</v>
      </c>
      <c r="D19" s="15">
        <v>5890.9</v>
      </c>
      <c r="E19" s="58">
        <f t="shared" si="0"/>
        <v>120.66571077427284</v>
      </c>
      <c r="F19" s="15">
        <v>4935</v>
      </c>
      <c r="G19" s="13">
        <f t="shared" si="1"/>
        <v>119.36980749746706</v>
      </c>
      <c r="H19" s="16"/>
    </row>
    <row r="20" spans="1:10" s="2" customFormat="1" ht="34.5" customHeight="1" x14ac:dyDescent="0.2">
      <c r="A20" s="11" t="s">
        <v>23</v>
      </c>
      <c r="B20" s="27" t="s">
        <v>24</v>
      </c>
      <c r="C20" s="15">
        <f>C21+C22+C26</f>
        <v>38320</v>
      </c>
      <c r="D20" s="15">
        <f>D21+D22+D26</f>
        <v>39989.699999999997</v>
      </c>
      <c r="E20" s="58">
        <f t="shared" si="0"/>
        <v>104.35725469728601</v>
      </c>
      <c r="F20" s="15">
        <f>F21+F22+F26</f>
        <v>41962.5</v>
      </c>
      <c r="G20" s="13">
        <f t="shared" si="1"/>
        <v>95.298659517426259</v>
      </c>
    </row>
    <row r="21" spans="1:10" ht="89.25" customHeight="1" x14ac:dyDescent="0.2">
      <c r="A21" s="8" t="s">
        <v>25</v>
      </c>
      <c r="B21" s="28" t="s">
        <v>26</v>
      </c>
      <c r="C21" s="17">
        <v>0</v>
      </c>
      <c r="D21" s="17">
        <v>0</v>
      </c>
      <c r="E21" s="57" t="s">
        <v>18</v>
      </c>
      <c r="F21" s="17">
        <v>0</v>
      </c>
      <c r="G21" s="18" t="e">
        <f t="shared" si="1"/>
        <v>#DIV/0!</v>
      </c>
    </row>
    <row r="22" spans="1:10" ht="100.5" customHeight="1" x14ac:dyDescent="0.2">
      <c r="A22" s="8" t="s">
        <v>27</v>
      </c>
      <c r="B22" s="25" t="s">
        <v>28</v>
      </c>
      <c r="C22" s="17">
        <f>C23+C24+C25</f>
        <v>37330</v>
      </c>
      <c r="D22" s="17">
        <f>D23+D24+D25</f>
        <v>39120.1</v>
      </c>
      <c r="E22" s="57">
        <f t="shared" si="0"/>
        <v>104.79533886954191</v>
      </c>
      <c r="F22" s="17">
        <f>F23+F24+F25</f>
        <v>41558.199999999997</v>
      </c>
      <c r="G22" s="18">
        <f t="shared" si="1"/>
        <v>94.133287774735194</v>
      </c>
    </row>
    <row r="23" spans="1:10" s="49" customFormat="1" ht="61.5" customHeight="1" x14ac:dyDescent="0.2">
      <c r="A23" s="8" t="s">
        <v>81</v>
      </c>
      <c r="B23" s="25" t="s">
        <v>82</v>
      </c>
      <c r="C23" s="17">
        <v>19000</v>
      </c>
      <c r="D23" s="17">
        <v>21610.3</v>
      </c>
      <c r="E23" s="57">
        <f t="shared" si="0"/>
        <v>113.73842105263157</v>
      </c>
      <c r="F23" s="17">
        <v>22750.2</v>
      </c>
      <c r="G23" s="18">
        <f t="shared" si="1"/>
        <v>94.989494597849685</v>
      </c>
    </row>
    <row r="24" spans="1:10" ht="82.5" customHeight="1" x14ac:dyDescent="0.2">
      <c r="A24" s="8" t="s">
        <v>29</v>
      </c>
      <c r="B24" s="25" t="s">
        <v>30</v>
      </c>
      <c r="C24" s="17">
        <v>16000</v>
      </c>
      <c r="D24" s="17">
        <v>15035.1</v>
      </c>
      <c r="E24" s="57">
        <f t="shared" si="0"/>
        <v>93.969374999999999</v>
      </c>
      <c r="F24" s="17">
        <v>15303.9</v>
      </c>
      <c r="G24" s="18">
        <f t="shared" si="1"/>
        <v>98.243584968537434</v>
      </c>
    </row>
    <row r="25" spans="1:10" ht="104.25" customHeight="1" x14ac:dyDescent="0.2">
      <c r="A25" s="8" t="s">
        <v>31</v>
      </c>
      <c r="B25" s="29" t="s">
        <v>32</v>
      </c>
      <c r="C25" s="17">
        <v>2330</v>
      </c>
      <c r="D25" s="17">
        <v>2474.6999999999998</v>
      </c>
      <c r="E25" s="57">
        <f t="shared" si="0"/>
        <v>106.21030042918453</v>
      </c>
      <c r="F25" s="17">
        <v>3504.1</v>
      </c>
      <c r="G25" s="18">
        <f t="shared" si="1"/>
        <v>70.622984503866888</v>
      </c>
    </row>
    <row r="26" spans="1:10" ht="99.75" customHeight="1" x14ac:dyDescent="0.2">
      <c r="A26" s="8" t="s">
        <v>33</v>
      </c>
      <c r="B26" s="29" t="s">
        <v>34</v>
      </c>
      <c r="C26" s="17">
        <v>990</v>
      </c>
      <c r="D26" s="17">
        <v>869.6</v>
      </c>
      <c r="E26" s="57">
        <f t="shared" si="0"/>
        <v>87.838383838383834</v>
      </c>
      <c r="F26" s="17">
        <v>404.3</v>
      </c>
      <c r="G26" s="18">
        <f t="shared" si="1"/>
        <v>215.08780608459065</v>
      </c>
    </row>
    <row r="27" spans="1:10" ht="37.5" customHeight="1" x14ac:dyDescent="0.2">
      <c r="A27" s="11" t="s">
        <v>35</v>
      </c>
      <c r="B27" s="26" t="s">
        <v>36</v>
      </c>
      <c r="C27" s="15">
        <f>C28</f>
        <v>11781</v>
      </c>
      <c r="D27" s="15">
        <f>D28</f>
        <v>11349.7</v>
      </c>
      <c r="E27" s="58">
        <f t="shared" si="0"/>
        <v>96.339020456667527</v>
      </c>
      <c r="F27" s="15">
        <f>F28</f>
        <v>5825.3</v>
      </c>
      <c r="G27" s="13">
        <f>D27/F27*100</f>
        <v>194.83460079309219</v>
      </c>
    </row>
    <row r="28" spans="1:10" ht="24" customHeight="1" x14ac:dyDescent="0.2">
      <c r="A28" s="8" t="s">
        <v>37</v>
      </c>
      <c r="B28" s="25" t="s">
        <v>38</v>
      </c>
      <c r="C28" s="17">
        <v>11781</v>
      </c>
      <c r="D28" s="17">
        <v>11349.7</v>
      </c>
      <c r="E28" s="57">
        <f t="shared" si="0"/>
        <v>96.339020456667527</v>
      </c>
      <c r="F28" s="17">
        <v>5825.3</v>
      </c>
      <c r="G28" s="55">
        <f t="shared" si="1"/>
        <v>194.83460079309219</v>
      </c>
    </row>
    <row r="29" spans="1:10" ht="39.75" customHeight="1" x14ac:dyDescent="0.2">
      <c r="A29" s="11" t="s">
        <v>39</v>
      </c>
      <c r="B29" s="26" t="s">
        <v>40</v>
      </c>
      <c r="C29" s="15">
        <f>C30+C31</f>
        <v>982</v>
      </c>
      <c r="D29" s="15">
        <f>D30+D31</f>
        <v>2644.6</v>
      </c>
      <c r="E29" s="58">
        <f t="shared" si="0"/>
        <v>269.30753564154782</v>
      </c>
      <c r="F29" s="15">
        <f>F30+F31</f>
        <v>815.9</v>
      </c>
      <c r="G29" s="13">
        <f t="shared" si="1"/>
        <v>324.13285941904644</v>
      </c>
      <c r="H29" s="16"/>
      <c r="I29" s="16"/>
      <c r="J29" s="16"/>
    </row>
    <row r="30" spans="1:10" s="2" customFormat="1" ht="23.25" customHeight="1" x14ac:dyDescent="0.2">
      <c r="A30" s="8" t="s">
        <v>41</v>
      </c>
      <c r="B30" s="25" t="s">
        <v>42</v>
      </c>
      <c r="C30" s="17">
        <v>235</v>
      </c>
      <c r="D30" s="17">
        <v>542.5</v>
      </c>
      <c r="E30" s="57">
        <f t="shared" si="0"/>
        <v>230.85106382978725</v>
      </c>
      <c r="F30" s="17">
        <v>241.1</v>
      </c>
      <c r="G30" s="18">
        <f t="shared" si="1"/>
        <v>225.01036914143509</v>
      </c>
      <c r="H30" s="30"/>
      <c r="I30" s="30"/>
      <c r="J30" s="30"/>
    </row>
    <row r="31" spans="1:10" s="2" customFormat="1" ht="20.25" customHeight="1" x14ac:dyDescent="0.2">
      <c r="A31" s="8" t="s">
        <v>43</v>
      </c>
      <c r="B31" s="25" t="s">
        <v>44</v>
      </c>
      <c r="C31" s="17">
        <v>747</v>
      </c>
      <c r="D31" s="17">
        <v>2102.1</v>
      </c>
      <c r="E31" s="57">
        <f t="shared" si="0"/>
        <v>281.40562248995985</v>
      </c>
      <c r="F31" s="17">
        <v>574.79999999999995</v>
      </c>
      <c r="G31" s="18">
        <f t="shared" si="1"/>
        <v>365.7098121085595</v>
      </c>
      <c r="H31" s="30"/>
      <c r="I31" s="30"/>
      <c r="J31" s="30"/>
    </row>
    <row r="32" spans="1:10" s="2" customFormat="1" ht="42.75" customHeight="1" x14ac:dyDescent="0.2">
      <c r="A32" s="31" t="s">
        <v>45</v>
      </c>
      <c r="B32" s="27" t="s">
        <v>46</v>
      </c>
      <c r="C32" s="15">
        <f>C33+C34+C35</f>
        <v>6825</v>
      </c>
      <c r="D32" s="15">
        <f>D33+D34+D35</f>
        <v>8377.2000000000007</v>
      </c>
      <c r="E32" s="58">
        <f t="shared" si="0"/>
        <v>122.74285714285715</v>
      </c>
      <c r="F32" s="15">
        <f>F33+F34+F35</f>
        <v>7576.2000000000007</v>
      </c>
      <c r="G32" s="13">
        <f t="shared" si="1"/>
        <v>110.57258256117844</v>
      </c>
    </row>
    <row r="33" spans="1:8" s="2" customFormat="1" ht="98.25" customHeight="1" x14ac:dyDescent="0.2">
      <c r="A33" s="32" t="s">
        <v>47</v>
      </c>
      <c r="B33" s="28" t="s">
        <v>48</v>
      </c>
      <c r="C33" s="17">
        <v>625</v>
      </c>
      <c r="D33" s="17">
        <v>1209.5</v>
      </c>
      <c r="E33" s="57">
        <f t="shared" si="0"/>
        <v>193.52</v>
      </c>
      <c r="F33" s="17">
        <v>2019.2</v>
      </c>
      <c r="G33" s="18">
        <f t="shared" si="1"/>
        <v>59.899960380348652</v>
      </c>
    </row>
    <row r="34" spans="1:8" s="2" customFormat="1" ht="39" customHeight="1" x14ac:dyDescent="0.2">
      <c r="A34" s="32" t="s">
        <v>49</v>
      </c>
      <c r="B34" s="28" t="s">
        <v>50</v>
      </c>
      <c r="C34" s="17">
        <v>2600</v>
      </c>
      <c r="D34" s="17">
        <v>2828.3</v>
      </c>
      <c r="E34" s="57">
        <f t="shared" si="0"/>
        <v>108.78076923076925</v>
      </c>
      <c r="F34" s="17">
        <v>2095.4</v>
      </c>
      <c r="G34" s="18">
        <f t="shared" si="1"/>
        <v>134.9766154433521</v>
      </c>
    </row>
    <row r="35" spans="1:8" s="2" customFormat="1" ht="84" customHeight="1" x14ac:dyDescent="0.2">
      <c r="A35" s="32" t="s">
        <v>83</v>
      </c>
      <c r="B35" s="28" t="s">
        <v>84</v>
      </c>
      <c r="C35" s="17">
        <v>3600</v>
      </c>
      <c r="D35" s="17">
        <v>4339.3999999999996</v>
      </c>
      <c r="E35" s="57">
        <f t="shared" si="0"/>
        <v>120.53888888888889</v>
      </c>
      <c r="F35" s="17">
        <v>3461.6</v>
      </c>
      <c r="G35" s="18">
        <f t="shared" si="1"/>
        <v>125.35821585394035</v>
      </c>
    </row>
    <row r="36" spans="1:8" s="33" customFormat="1" ht="25.5" customHeight="1" x14ac:dyDescent="0.3">
      <c r="A36" s="34" t="s">
        <v>51</v>
      </c>
      <c r="B36" s="35" t="s">
        <v>52</v>
      </c>
      <c r="C36" s="15">
        <v>2600</v>
      </c>
      <c r="D36" s="15">
        <v>3713.2</v>
      </c>
      <c r="E36" s="58">
        <f>D36/C36*100</f>
        <v>142.8153846153846</v>
      </c>
      <c r="F36" s="15">
        <v>1476.3</v>
      </c>
      <c r="G36" s="13">
        <f t="shared" si="1"/>
        <v>251.52069362595677</v>
      </c>
    </row>
    <row r="37" spans="1:8" s="33" customFormat="1" ht="32.25" customHeight="1" x14ac:dyDescent="0.3">
      <c r="A37" s="34" t="s">
        <v>53</v>
      </c>
      <c r="B37" s="35" t="s">
        <v>54</v>
      </c>
      <c r="C37" s="15">
        <v>850</v>
      </c>
      <c r="D37" s="15">
        <v>1065.9000000000001</v>
      </c>
      <c r="E37" s="58">
        <f t="shared" si="0"/>
        <v>125.4</v>
      </c>
      <c r="F37" s="15">
        <v>1572.4</v>
      </c>
      <c r="G37" s="13">
        <f t="shared" si="1"/>
        <v>67.788094632409056</v>
      </c>
    </row>
    <row r="38" spans="1:8" s="33" customFormat="1" ht="32.25" customHeight="1" x14ac:dyDescent="0.3">
      <c r="A38" s="34" t="s">
        <v>55</v>
      </c>
      <c r="B38" s="35" t="s">
        <v>56</v>
      </c>
      <c r="C38" s="15">
        <f>C39+C45+C46+C47+C44</f>
        <v>2311758.4</v>
      </c>
      <c r="D38" s="15">
        <f>D39+D45+D46+D47+D44</f>
        <v>2272482.5999999996</v>
      </c>
      <c r="E38" s="58">
        <f t="shared" si="0"/>
        <v>98.301042185031079</v>
      </c>
      <c r="F38" s="15">
        <f>F39+F45+F46+F47</f>
        <v>2363067.2000000002</v>
      </c>
      <c r="G38" s="13">
        <f>D38/F38*100</f>
        <v>96.166651545076647</v>
      </c>
    </row>
    <row r="39" spans="1:8" ht="51.75" customHeight="1" x14ac:dyDescent="0.25">
      <c r="A39" s="34" t="s">
        <v>57</v>
      </c>
      <c r="B39" s="36" t="s">
        <v>87</v>
      </c>
      <c r="C39" s="15">
        <f>C40+C41+C42+C43</f>
        <v>2311747.5</v>
      </c>
      <c r="D39" s="15">
        <f>D40+D41+D42+D43</f>
        <v>2272765.0999999996</v>
      </c>
      <c r="E39" s="58">
        <f t="shared" si="0"/>
        <v>98.31372587187829</v>
      </c>
      <c r="F39" s="15">
        <f>F40+F41+F42+F43</f>
        <v>2363432.7000000002</v>
      </c>
      <c r="G39" s="13">
        <f t="shared" si="1"/>
        <v>96.163732523460453</v>
      </c>
      <c r="H39" s="37"/>
    </row>
    <row r="40" spans="1:8" ht="31.5" x14ac:dyDescent="0.2">
      <c r="A40" s="51" t="s">
        <v>58</v>
      </c>
      <c r="B40" s="52" t="s">
        <v>59</v>
      </c>
      <c r="C40" s="53">
        <v>297136.7</v>
      </c>
      <c r="D40" s="53">
        <v>297136.7</v>
      </c>
      <c r="E40" s="59" t="s">
        <v>18</v>
      </c>
      <c r="F40" s="53">
        <v>342047.3</v>
      </c>
      <c r="G40" s="18">
        <f t="shared" si="1"/>
        <v>86.870061538272637</v>
      </c>
    </row>
    <row r="41" spans="1:8" ht="31.5" x14ac:dyDescent="0.2">
      <c r="A41" s="51" t="s">
        <v>60</v>
      </c>
      <c r="B41" s="54" t="s">
        <v>61</v>
      </c>
      <c r="C41" s="53">
        <v>493536.2</v>
      </c>
      <c r="D41" s="53">
        <v>487183.9</v>
      </c>
      <c r="E41" s="59">
        <f t="shared" si="0"/>
        <v>98.712900897644388</v>
      </c>
      <c r="F41" s="53">
        <v>327500</v>
      </c>
      <c r="G41" s="18">
        <f t="shared" si="1"/>
        <v>148.7584427480916</v>
      </c>
    </row>
    <row r="42" spans="1:8" ht="31.5" x14ac:dyDescent="0.2">
      <c r="A42" s="51" t="s">
        <v>62</v>
      </c>
      <c r="B42" s="39" t="s">
        <v>63</v>
      </c>
      <c r="C42" s="53">
        <v>1456744.3</v>
      </c>
      <c r="D42" s="53">
        <v>1426084.7</v>
      </c>
      <c r="E42" s="59">
        <f t="shared" si="0"/>
        <v>97.895334136539944</v>
      </c>
      <c r="F42" s="53">
        <v>1605035.6</v>
      </c>
      <c r="G42" s="18">
        <f t="shared" si="1"/>
        <v>88.850658514988694</v>
      </c>
    </row>
    <row r="43" spans="1:8" x14ac:dyDescent="0.2">
      <c r="A43" s="51" t="s">
        <v>64</v>
      </c>
      <c r="B43" s="39" t="s">
        <v>65</v>
      </c>
      <c r="C43" s="53">
        <v>64330.3</v>
      </c>
      <c r="D43" s="53">
        <v>62359.8</v>
      </c>
      <c r="E43" s="59">
        <f t="shared" si="0"/>
        <v>96.936902206269821</v>
      </c>
      <c r="F43" s="53">
        <v>88849.8</v>
      </c>
      <c r="G43" s="18">
        <f t="shared" si="1"/>
        <v>70.185639134809534</v>
      </c>
    </row>
    <row r="44" spans="1:8" s="60" customFormat="1" ht="31.5" x14ac:dyDescent="0.2">
      <c r="A44" s="34" t="s">
        <v>93</v>
      </c>
      <c r="B44" s="38" t="s">
        <v>94</v>
      </c>
      <c r="C44" s="64">
        <v>0</v>
      </c>
      <c r="D44" s="64">
        <v>380.5</v>
      </c>
      <c r="E44" s="65" t="s">
        <v>18</v>
      </c>
      <c r="F44" s="64">
        <v>0</v>
      </c>
      <c r="G44" s="13" t="s">
        <v>18</v>
      </c>
    </row>
    <row r="45" spans="1:8" x14ac:dyDescent="0.2">
      <c r="A45" s="34" t="s">
        <v>66</v>
      </c>
      <c r="B45" s="38" t="s">
        <v>67</v>
      </c>
      <c r="C45" s="15">
        <v>10.9</v>
      </c>
      <c r="D45" s="15">
        <v>10.9</v>
      </c>
      <c r="E45" s="58">
        <f t="shared" si="0"/>
        <v>100</v>
      </c>
      <c r="F45" s="15">
        <v>45</v>
      </c>
      <c r="G45" s="13">
        <f t="shared" si="1"/>
        <v>24.222222222222221</v>
      </c>
    </row>
    <row r="46" spans="1:8" ht="94.5" x14ac:dyDescent="0.2">
      <c r="A46" s="34" t="s">
        <v>85</v>
      </c>
      <c r="B46" s="38" t="s">
        <v>68</v>
      </c>
      <c r="C46" s="15">
        <v>0</v>
      </c>
      <c r="D46" s="15">
        <v>318.7</v>
      </c>
      <c r="E46" s="58" t="s">
        <v>18</v>
      </c>
      <c r="F46" s="15">
        <v>0</v>
      </c>
      <c r="G46" s="13" t="e">
        <f t="shared" si="1"/>
        <v>#DIV/0!</v>
      </c>
    </row>
    <row r="47" spans="1:8" ht="47.25" x14ac:dyDescent="0.2">
      <c r="A47" s="34" t="s">
        <v>86</v>
      </c>
      <c r="B47" s="38" t="s">
        <v>69</v>
      </c>
      <c r="C47" s="15"/>
      <c r="D47" s="15">
        <v>-992.6</v>
      </c>
      <c r="E47" s="58" t="s">
        <v>18</v>
      </c>
      <c r="F47" s="15">
        <v>-410.5</v>
      </c>
      <c r="G47" s="13">
        <f t="shared" si="1"/>
        <v>241.80267965895251</v>
      </c>
    </row>
    <row r="48" spans="1:8" x14ac:dyDescent="0.2">
      <c r="A48" s="62" t="s">
        <v>70</v>
      </c>
      <c r="B48" s="63"/>
      <c r="C48" s="40">
        <f>C6+C38</f>
        <v>3236611.4</v>
      </c>
      <c r="D48" s="40">
        <f>D6+D38</f>
        <v>3253603.1999999993</v>
      </c>
      <c r="E48" s="41">
        <f>D48/C48*100</f>
        <v>100.52498733706491</v>
      </c>
      <c r="F48" s="40">
        <f>F6+F38</f>
        <v>3210683.3000000003</v>
      </c>
      <c r="G48" s="56">
        <f t="shared" si="1"/>
        <v>101.33678397990855</v>
      </c>
    </row>
    <row r="49" spans="2:7" x14ac:dyDescent="0.2">
      <c r="B49" s="42"/>
      <c r="C49" s="30"/>
      <c r="D49" s="30"/>
      <c r="E49" s="43"/>
      <c r="F49" s="30"/>
      <c r="G49" s="43"/>
    </row>
    <row r="50" spans="2:7" x14ac:dyDescent="0.25">
      <c r="B50" s="44"/>
      <c r="C50" s="45"/>
      <c r="D50" s="45"/>
      <c r="E50" s="46"/>
      <c r="F50" s="45"/>
      <c r="G50" s="46"/>
    </row>
    <row r="51" spans="2:7" x14ac:dyDescent="0.2">
      <c r="B51" s="47"/>
      <c r="C51" s="48"/>
      <c r="D51" s="48"/>
      <c r="E51" s="47"/>
      <c r="F51" s="48"/>
      <c r="G51" s="47"/>
    </row>
    <row r="52" spans="2:7" x14ac:dyDescent="0.2">
      <c r="B52" s="47"/>
      <c r="C52" s="48"/>
      <c r="D52" s="48"/>
      <c r="E52" s="47"/>
      <c r="F52" s="48"/>
      <c r="G52" s="47"/>
    </row>
    <row r="53" spans="2:7" x14ac:dyDescent="0.2">
      <c r="B53" s="47"/>
      <c r="C53" s="48"/>
      <c r="D53" s="48"/>
      <c r="E53" s="47"/>
      <c r="F53" s="48"/>
      <c r="G53" s="47"/>
    </row>
  </sheetData>
  <mergeCells count="2">
    <mergeCell ref="A2:G2"/>
    <mergeCell ref="A48:B48"/>
  </mergeCells>
  <pageMargins left="0.47244094488188981" right="0" top="0" bottom="0" header="0" footer="0"/>
  <pageSetup paperSize="9" scale="81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</vt:lpstr>
      <vt:lpstr>'Таблица №3 '!Заголовки_для_печати</vt:lpstr>
      <vt:lpstr>'Таблица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2023-02-20T13:26:40Z</cp:lastPrinted>
  <dcterms:created xsi:type="dcterms:W3CDTF">2021-03-03T12:45:01Z</dcterms:created>
  <dcterms:modified xsi:type="dcterms:W3CDTF">2023-02-22T11:51:52Z</dcterms:modified>
</cp:coreProperties>
</file>